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8910" activeTab="1"/>
  </bookViews>
  <sheets>
    <sheet name="расчет" sheetId="1" r:id="rId1"/>
    <sheet name="тариф" sheetId="2" r:id="rId2"/>
  </sheets>
  <calcPr calcId="124519"/>
</workbook>
</file>

<file path=xl/calcChain.xml><?xml version="1.0" encoding="utf-8"?>
<calcChain xmlns="http://schemas.openxmlformats.org/spreadsheetml/2006/main">
  <c r="I31" i="1"/>
  <c r="E10" i="2"/>
  <c r="C14" s="1"/>
  <c r="E14" s="1"/>
  <c r="F14" s="1"/>
  <c r="I36" i="1"/>
  <c r="H36" s="1"/>
  <c r="H31"/>
</calcChain>
</file>

<file path=xl/sharedStrings.xml><?xml version="1.0" encoding="utf-8"?>
<sst xmlns="http://schemas.openxmlformats.org/spreadsheetml/2006/main" count="73" uniqueCount="70">
  <si>
    <t>№  п/п</t>
  </si>
  <si>
    <t>Этапы расчета</t>
  </si>
  <si>
    <t>Расчет тарифа тепловой энергии</t>
  </si>
  <si>
    <t>Перерасчет условнрого топлива в натуральное</t>
  </si>
  <si>
    <t>Расчет затрат- полная себестоимость</t>
  </si>
  <si>
    <t>Стоимость газа</t>
  </si>
  <si>
    <t>Электроэнергия</t>
  </si>
  <si>
    <t>Тех. Обслуживание</t>
  </si>
  <si>
    <t>Загрязнение окруж. Среды</t>
  </si>
  <si>
    <t>Общеэксплуатационные расходы</t>
  </si>
  <si>
    <t>Расчет себестоимости 1 Гкал</t>
  </si>
  <si>
    <t>2.1</t>
  </si>
  <si>
    <t>2.2</t>
  </si>
  <si>
    <t>2.3</t>
  </si>
  <si>
    <t>2.4</t>
  </si>
  <si>
    <t>2.5</t>
  </si>
  <si>
    <t>3</t>
  </si>
  <si>
    <t>2.6</t>
  </si>
  <si>
    <t>№ п/п</t>
  </si>
  <si>
    <t>Наименование учреждение</t>
  </si>
  <si>
    <t>Общий объем в м3</t>
  </si>
  <si>
    <t>стоимость  1Гкал (руб.)</t>
  </si>
  <si>
    <t>Кол-во Гкал в год</t>
  </si>
  <si>
    <t>Сумма за каждый месяц</t>
  </si>
  <si>
    <t>Сумма в рублях за год</t>
  </si>
  <si>
    <t>итого</t>
  </si>
  <si>
    <t>СДК</t>
  </si>
  <si>
    <t>Приложение к решению Совета сельского поселения Уршакский сельсовет муниципального района Аургазинский район Республики Башкортостан от ________________20___г №______</t>
  </si>
  <si>
    <t>Qо=Vr*1,157/157,1</t>
  </si>
  <si>
    <t>V газа по площади</t>
  </si>
  <si>
    <t>Наименование объекта</t>
  </si>
  <si>
    <t xml:space="preserve"> норма за 1м3 по           V газа</t>
  </si>
  <si>
    <t>занимаемая площадь объекта</t>
  </si>
  <si>
    <t>итого Vгаза по площади</t>
  </si>
  <si>
    <t>Q теплоэнергии</t>
  </si>
  <si>
    <t xml:space="preserve"> Vгаза по площади</t>
  </si>
  <si>
    <t>коэффициент</t>
  </si>
  <si>
    <t>Гкал за год</t>
  </si>
  <si>
    <t>Гкал за месяц</t>
  </si>
  <si>
    <t>1,157/157,1</t>
  </si>
  <si>
    <t>V отапливаемой площади=5146 куб.м</t>
  </si>
  <si>
    <t>67916*1,157/157,1= 500,20 Гкал</t>
  </si>
  <si>
    <t xml:space="preserve">Расход газа за год =67 916 </t>
  </si>
  <si>
    <t>62108,47 руб.</t>
  </si>
  <si>
    <t>847 353,00/500,2=1 694,03</t>
  </si>
  <si>
    <t>Q=67 916*1,157/157,1=500,20 Гкал в год</t>
  </si>
  <si>
    <t>67 916/5146=13,20 м3 за 1 м3</t>
  </si>
  <si>
    <t>Стоимость воды</t>
  </si>
  <si>
    <t>61297,13 руб</t>
  </si>
  <si>
    <t>Тек ремонт</t>
  </si>
  <si>
    <t>Страхование</t>
  </si>
  <si>
    <t>Огнетушители</t>
  </si>
  <si>
    <t>Запчасти</t>
  </si>
  <si>
    <t>Обследование дымоходов</t>
  </si>
  <si>
    <t>7920,00 руб</t>
  </si>
  <si>
    <t>6600,00 руб.</t>
  </si>
  <si>
    <t>2310,00 руб.</t>
  </si>
  <si>
    <t>111464,37 руб.</t>
  </si>
  <si>
    <t>Контрольно-измерительные работы</t>
  </si>
  <si>
    <t>64898,10</t>
  </si>
  <si>
    <t>5643,78 руб</t>
  </si>
  <si>
    <t>Поверка счетчика</t>
  </si>
  <si>
    <t>2050,19</t>
  </si>
  <si>
    <t>121391,44 руб.</t>
  </si>
  <si>
    <t>0</t>
  </si>
  <si>
    <t>429357,91 рублей</t>
  </si>
  <si>
    <t>135988,34</t>
  </si>
  <si>
    <t>2.1+2.2+2.3+2.4+2.5+2.6 =875041,39 руб</t>
  </si>
  <si>
    <t>Расчет тарифа тепловой энергии вырабатываемой котельной сельского поселения Уршакский сельсовет на 2022 год</t>
  </si>
  <si>
    <t>Расход тепла на отопление по учреждениям СП Уршакский сельсовет  на 2022г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</si>
</sst>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164" fontId="2" fillId="0" borderId="1" xfId="0" applyNumberFormat="1" applyFont="1" applyBorder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0" borderId="4" xfId="0" applyNumberFormat="1" applyFont="1" applyBorder="1" applyAlignment="1"/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0" fontId="1" fillId="0" borderId="1" xfId="0" applyFont="1" applyBorder="1" applyAlignment="1"/>
    <xf numFmtId="4" fontId="1" fillId="0" borderId="1" xfId="0" applyNumberFormat="1" applyFont="1" applyBorder="1" applyAlignment="1"/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0" fontId="1" fillId="0" borderId="0" xfId="0" applyFont="1" applyBorder="1" applyAlignment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7"/>
  <sheetViews>
    <sheetView workbookViewId="0">
      <selection activeCell="B8" sqref="B8:H9"/>
    </sheetView>
  </sheetViews>
  <sheetFormatPr defaultRowHeight="15"/>
  <cols>
    <col min="1" max="1" width="7" customWidth="1"/>
    <col min="4" max="4" width="14.7109375" customWidth="1"/>
    <col min="5" max="5" width="15.5703125" customWidth="1"/>
    <col min="6" max="6" width="16.140625" customWidth="1"/>
    <col min="7" max="7" width="15.7109375" customWidth="1"/>
    <col min="8" max="8" width="15.5703125" customWidth="1"/>
    <col min="9" max="9" width="15" customWidth="1"/>
    <col min="10" max="10" width="9.140625" customWidth="1"/>
  </cols>
  <sheetData>
    <row r="2" spans="1:11">
      <c r="H2" s="41" t="s">
        <v>27</v>
      </c>
      <c r="I2" s="41"/>
      <c r="J2" s="41"/>
      <c r="K2" s="41"/>
    </row>
    <row r="3" spans="1:11">
      <c r="H3" s="41"/>
      <c r="I3" s="41"/>
      <c r="J3" s="41"/>
      <c r="K3" s="41"/>
    </row>
    <row r="4" spans="1:11">
      <c r="H4" s="41"/>
      <c r="I4" s="41"/>
      <c r="J4" s="41"/>
      <c r="K4" s="41"/>
    </row>
    <row r="5" spans="1:11">
      <c r="H5" s="41"/>
      <c r="I5" s="41"/>
      <c r="J5" s="41"/>
      <c r="K5" s="41"/>
    </row>
    <row r="6" spans="1:11" ht="10.5" customHeight="1">
      <c r="H6" s="41"/>
      <c r="I6" s="41"/>
      <c r="J6" s="41"/>
      <c r="K6" s="41"/>
    </row>
    <row r="7" spans="1:11">
      <c r="H7" s="1"/>
      <c r="I7" s="1"/>
      <c r="J7" s="1"/>
      <c r="K7" s="1"/>
    </row>
    <row r="8" spans="1:11">
      <c r="B8" s="42" t="s">
        <v>68</v>
      </c>
      <c r="C8" s="42"/>
      <c r="D8" s="42"/>
      <c r="E8" s="42"/>
      <c r="F8" s="42"/>
      <c r="G8" s="42"/>
      <c r="H8" s="42"/>
      <c r="I8" s="1"/>
      <c r="J8" s="1"/>
      <c r="K8" s="1"/>
    </row>
    <row r="9" spans="1:11">
      <c r="B9" s="42"/>
      <c r="C9" s="42"/>
      <c r="D9" s="42"/>
      <c r="E9" s="42"/>
      <c r="F9" s="42"/>
      <c r="G9" s="42"/>
      <c r="H9" s="42"/>
    </row>
    <row r="11" spans="1:11" ht="23.25" customHeight="1">
      <c r="A11" s="3" t="s">
        <v>0</v>
      </c>
      <c r="B11" s="43" t="s">
        <v>1</v>
      </c>
      <c r="C11" s="43"/>
      <c r="D11" s="43"/>
      <c r="E11" s="43"/>
      <c r="F11" s="43" t="s">
        <v>2</v>
      </c>
      <c r="G11" s="43"/>
      <c r="H11" s="43"/>
      <c r="I11" s="43"/>
      <c r="J11" s="43"/>
    </row>
    <row r="12" spans="1:11" ht="24.75" customHeight="1">
      <c r="A12" s="4">
        <v>1</v>
      </c>
      <c r="B12" s="39" t="s">
        <v>3</v>
      </c>
      <c r="C12" s="39"/>
      <c r="D12" s="39"/>
      <c r="E12" s="39"/>
      <c r="F12" s="40" t="s">
        <v>41</v>
      </c>
      <c r="G12" s="40"/>
      <c r="H12" s="40"/>
      <c r="I12" s="40"/>
      <c r="J12" s="40"/>
    </row>
    <row r="13" spans="1:11" ht="31.5" customHeight="1">
      <c r="A13" s="4">
        <v>2</v>
      </c>
      <c r="B13" s="39" t="s">
        <v>4</v>
      </c>
      <c r="C13" s="39"/>
      <c r="D13" s="39"/>
      <c r="E13" s="39"/>
      <c r="F13" s="40" t="s">
        <v>67</v>
      </c>
      <c r="G13" s="40"/>
      <c r="H13" s="40"/>
      <c r="I13" s="40"/>
      <c r="J13" s="40"/>
    </row>
    <row r="14" spans="1:11">
      <c r="A14" s="4" t="s">
        <v>11</v>
      </c>
      <c r="B14" s="39" t="s">
        <v>5</v>
      </c>
      <c r="C14" s="39"/>
      <c r="D14" s="39"/>
      <c r="E14" s="39"/>
      <c r="F14" s="40" t="s">
        <v>65</v>
      </c>
      <c r="G14" s="40"/>
      <c r="H14" s="40"/>
      <c r="I14" s="40"/>
      <c r="J14" s="40"/>
    </row>
    <row r="15" spans="1:11">
      <c r="A15" s="4"/>
      <c r="B15" s="39" t="s">
        <v>47</v>
      </c>
      <c r="C15" s="39"/>
      <c r="D15" s="39"/>
      <c r="E15" s="39"/>
      <c r="F15" s="35" t="s">
        <v>48</v>
      </c>
      <c r="G15" s="36"/>
      <c r="H15" s="36"/>
      <c r="I15" s="36"/>
      <c r="J15" s="37"/>
    </row>
    <row r="16" spans="1:11">
      <c r="A16" s="4" t="s">
        <v>12</v>
      </c>
      <c r="B16" s="39" t="s">
        <v>6</v>
      </c>
      <c r="C16" s="39"/>
      <c r="D16" s="39"/>
      <c r="E16" s="39"/>
      <c r="F16" s="40" t="s">
        <v>63</v>
      </c>
      <c r="G16" s="40"/>
      <c r="H16" s="40"/>
      <c r="I16" s="40"/>
      <c r="J16" s="40"/>
    </row>
    <row r="17" spans="1:10">
      <c r="A17" s="4" t="s">
        <v>13</v>
      </c>
      <c r="B17" s="39" t="s">
        <v>7</v>
      </c>
      <c r="C17" s="39"/>
      <c r="D17" s="39"/>
      <c r="E17" s="39"/>
      <c r="F17" s="40" t="s">
        <v>43</v>
      </c>
      <c r="G17" s="40"/>
      <c r="H17" s="40"/>
      <c r="I17" s="40"/>
      <c r="J17" s="40"/>
    </row>
    <row r="18" spans="1:10">
      <c r="A18" s="4" t="s">
        <v>14</v>
      </c>
      <c r="B18" s="39" t="s">
        <v>8</v>
      </c>
      <c r="C18" s="39"/>
      <c r="D18" s="39"/>
      <c r="E18" s="39"/>
      <c r="F18" s="40" t="s">
        <v>64</v>
      </c>
      <c r="G18" s="40"/>
      <c r="H18" s="40"/>
      <c r="I18" s="40"/>
      <c r="J18" s="40"/>
    </row>
    <row r="19" spans="1:10">
      <c r="A19" s="4" t="s">
        <v>15</v>
      </c>
      <c r="B19" s="39" t="s">
        <v>9</v>
      </c>
      <c r="C19" s="39"/>
      <c r="D19" s="39"/>
      <c r="E19" s="39"/>
      <c r="F19" s="40" t="s">
        <v>66</v>
      </c>
      <c r="G19" s="40"/>
      <c r="H19" s="40"/>
      <c r="I19" s="40"/>
      <c r="J19" s="40"/>
    </row>
    <row r="20" spans="1:10">
      <c r="A20" s="4"/>
      <c r="B20" s="22" t="s">
        <v>58</v>
      </c>
      <c r="C20" s="23"/>
      <c r="D20" s="23"/>
      <c r="E20" s="24"/>
      <c r="F20" s="25" t="s">
        <v>60</v>
      </c>
      <c r="G20" s="26"/>
      <c r="H20" s="26"/>
      <c r="I20" s="26"/>
      <c r="J20" s="27"/>
    </row>
    <row r="21" spans="1:10">
      <c r="A21" s="4"/>
      <c r="B21" s="30" t="s">
        <v>61</v>
      </c>
      <c r="C21" s="31"/>
      <c r="D21" s="31"/>
      <c r="E21" s="32"/>
      <c r="F21" s="25" t="s">
        <v>62</v>
      </c>
      <c r="G21" s="26"/>
      <c r="H21" s="26"/>
      <c r="I21" s="26"/>
      <c r="J21" s="27"/>
    </row>
    <row r="22" spans="1:10">
      <c r="A22" s="4"/>
      <c r="B22" s="30" t="s">
        <v>53</v>
      </c>
      <c r="C22" s="31"/>
      <c r="D22" s="31"/>
      <c r="E22" s="32"/>
      <c r="F22" s="35" t="s">
        <v>54</v>
      </c>
      <c r="G22" s="36"/>
      <c r="H22" s="36"/>
      <c r="I22" s="36"/>
      <c r="J22" s="37"/>
    </row>
    <row r="23" spans="1:10">
      <c r="A23" s="4"/>
      <c r="B23" s="30" t="s">
        <v>49</v>
      </c>
      <c r="C23" s="31"/>
      <c r="D23" s="31"/>
      <c r="E23" s="32"/>
      <c r="F23" s="35" t="s">
        <v>57</v>
      </c>
      <c r="G23" s="36"/>
      <c r="H23" s="36"/>
      <c r="I23" s="36"/>
      <c r="J23" s="37"/>
    </row>
    <row r="24" spans="1:10">
      <c r="A24" s="4"/>
      <c r="B24" s="30" t="s">
        <v>50</v>
      </c>
      <c r="C24" s="31"/>
      <c r="D24" s="31"/>
      <c r="E24" s="32"/>
      <c r="F24" s="35" t="s">
        <v>55</v>
      </c>
      <c r="G24" s="36"/>
      <c r="H24" s="36"/>
      <c r="I24" s="36"/>
      <c r="J24" s="37"/>
    </row>
    <row r="25" spans="1:10">
      <c r="A25" s="4"/>
      <c r="B25" s="30" t="s">
        <v>51</v>
      </c>
      <c r="C25" s="31"/>
      <c r="D25" s="31"/>
      <c r="E25" s="32"/>
      <c r="F25" s="35" t="s">
        <v>56</v>
      </c>
      <c r="G25" s="36"/>
      <c r="H25" s="36"/>
      <c r="I25" s="36"/>
      <c r="J25" s="37"/>
    </row>
    <row r="26" spans="1:10">
      <c r="A26" s="4" t="s">
        <v>17</v>
      </c>
      <c r="B26" s="39" t="s">
        <v>52</v>
      </c>
      <c r="C26" s="39"/>
      <c r="D26" s="39"/>
      <c r="E26" s="39"/>
      <c r="F26" s="40" t="s">
        <v>59</v>
      </c>
      <c r="G26" s="40"/>
      <c r="H26" s="40"/>
      <c r="I26" s="40"/>
      <c r="J26" s="40"/>
    </row>
    <row r="27" spans="1:10">
      <c r="A27" s="4" t="s">
        <v>16</v>
      </c>
      <c r="B27" s="39" t="s">
        <v>10</v>
      </c>
      <c r="C27" s="39"/>
      <c r="D27" s="39"/>
      <c r="E27" s="39"/>
      <c r="F27" s="40" t="s">
        <v>44</v>
      </c>
      <c r="G27" s="40"/>
      <c r="H27" s="40"/>
      <c r="I27" s="40"/>
      <c r="J27" s="40"/>
    </row>
    <row r="28" spans="1:10">
      <c r="A28" s="4"/>
      <c r="B28" s="39"/>
      <c r="C28" s="39"/>
      <c r="D28" s="39"/>
      <c r="E28" s="39"/>
      <c r="F28" s="39"/>
      <c r="G28" s="39"/>
      <c r="H28" s="39"/>
      <c r="I28" s="39"/>
      <c r="J28" s="39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30">
      <c r="A30" s="5" t="s">
        <v>18</v>
      </c>
      <c r="B30" s="33" t="s">
        <v>19</v>
      </c>
      <c r="C30" s="33"/>
      <c r="D30" s="33"/>
      <c r="E30" s="6" t="s">
        <v>20</v>
      </c>
      <c r="F30" s="6" t="s">
        <v>21</v>
      </c>
      <c r="G30" s="6" t="s">
        <v>22</v>
      </c>
      <c r="H30" s="6" t="s">
        <v>23</v>
      </c>
      <c r="I30" s="33" t="s">
        <v>24</v>
      </c>
      <c r="J30" s="34"/>
    </row>
    <row r="31" spans="1:10">
      <c r="A31" s="7">
        <v>1</v>
      </c>
      <c r="B31" s="28" t="s">
        <v>26</v>
      </c>
      <c r="C31" s="28"/>
      <c r="D31" s="28"/>
      <c r="E31" s="7">
        <v>5146</v>
      </c>
      <c r="F31" s="8">
        <v>1694.03</v>
      </c>
      <c r="G31" s="8">
        <v>500.2</v>
      </c>
      <c r="H31" s="9">
        <f>I31/7</f>
        <v>121050.54371428571</v>
      </c>
      <c r="I31" s="29">
        <f>F31*G31</f>
        <v>847353.80599999998</v>
      </c>
      <c r="J31" s="29"/>
    </row>
    <row r="32" spans="1:10">
      <c r="A32" s="7"/>
      <c r="B32" s="28"/>
      <c r="C32" s="28"/>
      <c r="D32" s="28"/>
      <c r="E32" s="7"/>
      <c r="F32" s="8"/>
      <c r="G32" s="8"/>
      <c r="H32" s="8"/>
      <c r="I32" s="29"/>
      <c r="J32" s="29"/>
    </row>
    <row r="33" spans="1:10">
      <c r="A33" s="7"/>
      <c r="B33" s="28"/>
      <c r="C33" s="28"/>
      <c r="D33" s="28"/>
      <c r="E33" s="7"/>
      <c r="F33" s="8"/>
      <c r="G33" s="8"/>
      <c r="H33" s="8"/>
      <c r="I33" s="29"/>
      <c r="J33" s="29"/>
    </row>
    <row r="34" spans="1:10">
      <c r="A34" s="7"/>
      <c r="B34" s="28"/>
      <c r="C34" s="28"/>
      <c r="D34" s="28"/>
      <c r="E34" s="7"/>
      <c r="F34" s="8"/>
      <c r="G34" s="8"/>
      <c r="H34" s="8"/>
      <c r="I34" s="29"/>
      <c r="J34" s="29"/>
    </row>
    <row r="35" spans="1:10">
      <c r="A35" s="7"/>
      <c r="B35" s="28"/>
      <c r="C35" s="28"/>
      <c r="D35" s="28"/>
      <c r="E35" s="7"/>
      <c r="F35" s="8"/>
      <c r="G35" s="8"/>
      <c r="H35" s="8"/>
      <c r="I35" s="29"/>
      <c r="J35" s="29"/>
    </row>
    <row r="36" spans="1:10">
      <c r="A36" s="7"/>
      <c r="B36" s="28" t="s">
        <v>25</v>
      </c>
      <c r="C36" s="28"/>
      <c r="D36" s="28"/>
      <c r="E36" s="7">
        <v>5146</v>
      </c>
      <c r="F36" s="8">
        <v>1694.03</v>
      </c>
      <c r="G36" s="8">
        <v>500.2</v>
      </c>
      <c r="H36" s="9">
        <f>I36/7</f>
        <v>121050.54371428571</v>
      </c>
      <c r="I36" s="29">
        <f>F36*G36</f>
        <v>847353.80599999998</v>
      </c>
      <c r="J36" s="29"/>
    </row>
    <row r="37" spans="1:10">
      <c r="A37" s="2"/>
      <c r="B37" s="38"/>
      <c r="C37" s="38"/>
      <c r="D37" s="38"/>
      <c r="E37" s="2"/>
      <c r="F37" s="2"/>
      <c r="G37" s="2"/>
      <c r="H37" s="2"/>
      <c r="I37" s="38"/>
      <c r="J37" s="38"/>
    </row>
  </sheetData>
  <mergeCells count="51">
    <mergeCell ref="H2:K6"/>
    <mergeCell ref="B8:H9"/>
    <mergeCell ref="B11:E11"/>
    <mergeCell ref="F11:J11"/>
    <mergeCell ref="B12:E12"/>
    <mergeCell ref="F12:J12"/>
    <mergeCell ref="B13:E13"/>
    <mergeCell ref="F13:J13"/>
    <mergeCell ref="B14:E14"/>
    <mergeCell ref="F14:J14"/>
    <mergeCell ref="B16:E16"/>
    <mergeCell ref="F16:J16"/>
    <mergeCell ref="B15:E15"/>
    <mergeCell ref="F15:J15"/>
    <mergeCell ref="B17:E17"/>
    <mergeCell ref="F17:J17"/>
    <mergeCell ref="B18:E18"/>
    <mergeCell ref="F18:J18"/>
    <mergeCell ref="B28:E28"/>
    <mergeCell ref="F28:J28"/>
    <mergeCell ref="B19:E19"/>
    <mergeCell ref="F19:J19"/>
    <mergeCell ref="B26:E26"/>
    <mergeCell ref="F26:J26"/>
    <mergeCell ref="B27:E27"/>
    <mergeCell ref="F27:J27"/>
    <mergeCell ref="B25:E25"/>
    <mergeCell ref="F25:J25"/>
    <mergeCell ref="B23:E23"/>
    <mergeCell ref="F23:J23"/>
    <mergeCell ref="B37:D37"/>
    <mergeCell ref="I37:J37"/>
    <mergeCell ref="B33:D33"/>
    <mergeCell ref="I33:J33"/>
    <mergeCell ref="B34:D34"/>
    <mergeCell ref="I34:J34"/>
    <mergeCell ref="B35:D35"/>
    <mergeCell ref="I35:J35"/>
    <mergeCell ref="B32:D32"/>
    <mergeCell ref="I32:J32"/>
    <mergeCell ref="B36:D36"/>
    <mergeCell ref="I36:J36"/>
    <mergeCell ref="B21:E21"/>
    <mergeCell ref="B30:D30"/>
    <mergeCell ref="I30:J30"/>
    <mergeCell ref="B31:D31"/>
    <mergeCell ref="I31:J31"/>
    <mergeCell ref="F24:J24"/>
    <mergeCell ref="B24:E24"/>
    <mergeCell ref="B22:E22"/>
    <mergeCell ref="F22:J2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J9" sqref="J9"/>
    </sheetView>
  </sheetViews>
  <sheetFormatPr defaultRowHeight="15"/>
  <cols>
    <col min="4" max="4" width="11.140625" customWidth="1"/>
  </cols>
  <sheetData>
    <row r="1" spans="1:8">
      <c r="A1" s="48" t="s">
        <v>69</v>
      </c>
      <c r="B1" s="48"/>
      <c r="C1" s="48"/>
      <c r="D1" s="48"/>
      <c r="E1" s="48"/>
      <c r="F1" s="48"/>
      <c r="G1" s="48"/>
      <c r="H1" s="48"/>
    </row>
    <row r="2" spans="1:8" ht="18" customHeight="1">
      <c r="A2" s="48"/>
      <c r="B2" s="48"/>
      <c r="C2" s="48"/>
      <c r="D2" s="48"/>
      <c r="E2" s="48"/>
      <c r="F2" s="48"/>
      <c r="G2" s="48"/>
      <c r="H2" s="48"/>
    </row>
    <row r="3" spans="1:8" ht="18.75">
      <c r="A3" s="10" t="s">
        <v>28</v>
      </c>
      <c r="B3" s="10"/>
      <c r="C3" s="10"/>
      <c r="D3" s="10"/>
      <c r="E3" s="11"/>
      <c r="F3" s="11"/>
      <c r="G3" s="11"/>
      <c r="H3" s="11"/>
    </row>
    <row r="4" spans="1:8" ht="18.75">
      <c r="A4" s="10" t="s">
        <v>42</v>
      </c>
      <c r="B4" s="10"/>
      <c r="C4" s="10"/>
      <c r="D4" s="10"/>
      <c r="E4" s="11"/>
      <c r="F4" s="11"/>
      <c r="G4" s="11"/>
      <c r="H4" s="11"/>
    </row>
    <row r="5" spans="1:8" ht="18.75">
      <c r="A5" s="10" t="s">
        <v>45</v>
      </c>
      <c r="B5" s="10"/>
      <c r="C5" s="10"/>
      <c r="D5" s="10"/>
      <c r="E5" s="11"/>
      <c r="F5" s="11"/>
      <c r="G5" s="11"/>
      <c r="H5" s="11"/>
    </row>
    <row r="6" spans="1:8" ht="18.75">
      <c r="A6" s="10" t="s">
        <v>40</v>
      </c>
      <c r="B6" s="10"/>
      <c r="C6" s="10"/>
      <c r="D6" s="10"/>
      <c r="E6" s="11"/>
      <c r="F6" s="11"/>
      <c r="G6" s="11"/>
      <c r="H6" s="11"/>
    </row>
    <row r="7" spans="1:8" ht="18.75">
      <c r="A7" s="10" t="s">
        <v>46</v>
      </c>
      <c r="B7" s="10"/>
      <c r="C7" s="10"/>
      <c r="D7" s="10"/>
      <c r="E7" s="11"/>
      <c r="F7" s="11"/>
      <c r="G7" s="11"/>
      <c r="H7" s="11"/>
    </row>
    <row r="8" spans="1:8" ht="15.75">
      <c r="A8" s="12" t="s">
        <v>29</v>
      </c>
      <c r="B8" s="11"/>
      <c r="C8" s="11"/>
      <c r="D8" s="11"/>
      <c r="E8" s="11"/>
      <c r="F8" s="11"/>
      <c r="G8" s="11"/>
      <c r="H8" s="11"/>
    </row>
    <row r="9" spans="1:8" ht="78.75">
      <c r="A9" s="47" t="s">
        <v>30</v>
      </c>
      <c r="B9" s="47"/>
      <c r="C9" s="13" t="s">
        <v>31</v>
      </c>
      <c r="D9" s="13" t="s">
        <v>32</v>
      </c>
      <c r="E9" s="13" t="s">
        <v>33</v>
      </c>
      <c r="F9" s="14"/>
      <c r="G9" s="14"/>
      <c r="H9" s="14"/>
    </row>
    <row r="10" spans="1:8" ht="15.75">
      <c r="A10" s="44" t="s">
        <v>26</v>
      </c>
      <c r="B10" s="44"/>
      <c r="C10" s="15">
        <v>13.2</v>
      </c>
      <c r="D10" s="15">
        <v>5146</v>
      </c>
      <c r="E10" s="16">
        <f t="shared" ref="E10" si="0">C10*D10</f>
        <v>67927.199999999997</v>
      </c>
      <c r="F10" s="14"/>
      <c r="G10" s="14"/>
      <c r="H10" s="14"/>
    </row>
    <row r="11" spans="1:8" ht="15.75">
      <c r="A11" s="45"/>
      <c r="B11" s="45"/>
      <c r="C11" s="17"/>
      <c r="D11" s="17"/>
      <c r="E11" s="18"/>
      <c r="F11" s="14"/>
      <c r="G11" s="14"/>
      <c r="H11" s="14"/>
    </row>
    <row r="12" spans="1:8" ht="15.75">
      <c r="A12" s="46" t="s">
        <v>34</v>
      </c>
      <c r="B12" s="46"/>
      <c r="C12" s="17"/>
      <c r="D12" s="17"/>
      <c r="E12" s="18"/>
      <c r="F12" s="14"/>
      <c r="G12" s="14"/>
      <c r="H12" s="14"/>
    </row>
    <row r="13" spans="1:8" ht="63">
      <c r="A13" s="47" t="s">
        <v>30</v>
      </c>
      <c r="B13" s="47"/>
      <c r="C13" s="13" t="s">
        <v>35</v>
      </c>
      <c r="D13" s="15" t="s">
        <v>36</v>
      </c>
      <c r="E13" s="15" t="s">
        <v>37</v>
      </c>
      <c r="F13" s="19" t="s">
        <v>38</v>
      </c>
      <c r="G13" s="14"/>
      <c r="H13" s="14"/>
    </row>
    <row r="14" spans="1:8" ht="15.75">
      <c r="A14" s="44" t="s">
        <v>26</v>
      </c>
      <c r="B14" s="44"/>
      <c r="C14" s="16">
        <f>E10</f>
        <v>67927.199999999997</v>
      </c>
      <c r="D14" s="20" t="s">
        <v>39</v>
      </c>
      <c r="E14" s="21">
        <f t="shared" ref="E14" si="1">C14*1.157/157.1</f>
        <v>500.26588415022275</v>
      </c>
      <c r="F14" s="21">
        <f t="shared" ref="F14" si="2">E14/7</f>
        <v>71.466554878603247</v>
      </c>
      <c r="G14" s="11"/>
      <c r="H14" s="11"/>
    </row>
  </sheetData>
  <mergeCells count="7">
    <mergeCell ref="A14:B14"/>
    <mergeCell ref="A11:B11"/>
    <mergeCell ref="A12:B12"/>
    <mergeCell ref="A13:B13"/>
    <mergeCell ref="A1:H2"/>
    <mergeCell ref="A9:B9"/>
    <mergeCell ref="A10:B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тариф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2022-01-12T11:11:14Z</dcterms:modified>
</cp:coreProperties>
</file>